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J:\procurement_baa_rfp\WIP - NOT PUBLIC\22-68692-Vocational Edu IDOC\Proposals\Ivy Tech\Ivy Tech\BAFO\"/>
    </mc:Choice>
  </mc:AlternateContent>
  <xr:revisionPtr revIDLastSave="0" documentId="8_{4DC03E97-5A73-4D58-A47B-0A2B01919206}" xr6:coauthVersionLast="47" xr6:coauthVersionMax="47" xr10:uidLastSave="{00000000-0000-0000-0000-000000000000}"/>
  <bookViews>
    <workbookView xWindow="-120" yWindow="-120" windowWidth="20730" windowHeight="11160" xr2:uid="{750B49FD-8DDB-4A3C-BE2A-5FB7474806EF}"/>
  </bookViews>
  <sheets>
    <sheet name="Actual Cost D Attach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1" l="1"/>
  <c r="B56" i="1"/>
  <c r="B55" i="1"/>
  <c r="B54" i="1"/>
  <c r="B58" i="1" l="1"/>
</calcChain>
</file>

<file path=xl/sharedStrings.xml><?xml version="1.0" encoding="utf-8"?>
<sst xmlns="http://schemas.openxmlformats.org/spreadsheetml/2006/main" count="120" uniqueCount="43">
  <si>
    <t>ESTIMATED 3% ANNUAL INCREASE IN LABOR COSTS</t>
  </si>
  <si>
    <t>Three &amp; One-Half Years Proposed Budget, Adult Education (Vocational Only) IDOC</t>
  </si>
  <si>
    <t>LINE ITEM PRICING 01Jan22 to 30Jun22 (6 months)</t>
  </si>
  <si>
    <t>LINE ITEM PRICING (Year Two) 01Jul22 to 30Jun23</t>
  </si>
  <si>
    <t>Based on an enrollment of 1,600</t>
  </si>
  <si>
    <t>6 Months</t>
  </si>
  <si>
    <t>Based on an enrollment 2,500</t>
  </si>
  <si>
    <t>12 Months</t>
  </si>
  <si>
    <t>Description</t>
  </si>
  <si>
    <t>Costs = $xx per student</t>
  </si>
  <si>
    <t>Corporate Office Support (payroll, finance, IT, claims processing, legal, human resources, copiers, college classes for teachers, executive management)</t>
  </si>
  <si>
    <t>See Vendor Fee</t>
  </si>
  <si>
    <t>Base Salaries Vocational Teachers (47)</t>
  </si>
  <si>
    <t>Benefits for Staff Listed Above (38%)</t>
  </si>
  <si>
    <t>Base Salary State Director (1)</t>
  </si>
  <si>
    <t>$ -</t>
  </si>
  <si>
    <t>A contractor with State and Local Management in place would reduce total costs by $4,357,467.00</t>
  </si>
  <si>
    <t>Base Salaries for 8 Site Coordinators</t>
  </si>
  <si>
    <t>Base Salaries for 8 Administrative Assistants</t>
  </si>
  <si>
    <t>Benefits for Staff Listed Above 38%)</t>
  </si>
  <si>
    <t>Equipment &amp; Repairs</t>
  </si>
  <si>
    <t>Professional Development &amp; Training</t>
  </si>
  <si>
    <t>Assesment Travel Fees</t>
  </si>
  <si>
    <t>Certification Fees</t>
  </si>
  <si>
    <t>Expendables &amp; Classroom/Lab Materials</t>
  </si>
  <si>
    <t>Out Custody Certifications</t>
  </si>
  <si>
    <t>Out Custody Equipment</t>
  </si>
  <si>
    <t>Program Delivery &amp; Support with Management</t>
  </si>
  <si>
    <t>Vendor Fee @ 10%</t>
  </si>
  <si>
    <t>Total</t>
  </si>
  <si>
    <t>LINE ITEM PRICING (Year Three) 01Jul23 to 30Jun24</t>
  </si>
  <si>
    <t>LINE ITEM PRICING (Year Four) 01Jul24 to 30Jun25</t>
  </si>
  <si>
    <t>Based on a population of 2,500</t>
  </si>
  <si>
    <t>Grand Total</t>
  </si>
  <si>
    <t>Year 1</t>
  </si>
  <si>
    <t>Year 2</t>
  </si>
  <si>
    <t>Year 3</t>
  </si>
  <si>
    <t>Year 4</t>
  </si>
  <si>
    <t>Formulas</t>
  </si>
  <si>
    <t>$2,121.92 x 1600 students</t>
  </si>
  <si>
    <t>$3,023.92 x 2500 students</t>
  </si>
  <si>
    <t>$3,194.89 x 2500 students</t>
  </si>
  <si>
    <t>$3,359.81 x 2500 students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</si>
</sst>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2F7FC"/>
        <bgColor indexed="64"/>
      </patternFill>
    </fill>
    <fill>
      <patternFill patternType="solid">
        <fgColor rgb="FFFCE5CD"/>
        <bgColor indexed="64"/>
      </patternFill>
    </fill>
    <fill>
      <patternFill patternType="solid">
        <fgColor rgb="FFAEABAB"/>
        <bgColor indexed="64"/>
      </patternFill>
    </fill>
    <fill>
      <patternFill patternType="solid">
        <fgColor rgb="FF8EAADB"/>
        <bgColor indexed="64"/>
      </patternFill>
    </fill>
  </fills>
  <borders count="2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CCCCCC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medium">
        <color rgb="FFCCCCCC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/>
      <right/>
      <top style="medium">
        <color rgb="FFCCCCCC"/>
      </top>
      <bottom/>
      <diagonal/>
    </border>
    <border>
      <left/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/>
      <top/>
      <bottom/>
      <diagonal/>
    </border>
    <border>
      <left/>
      <right style="medium">
        <color rgb="FFCCCCCC"/>
      </right>
      <top/>
      <bottom/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CCCCCC"/>
      </right>
      <top style="medium">
        <color rgb="FFCCCCCC"/>
      </top>
      <bottom style="thick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4" borderId="11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2" fillId="4" borderId="12" xfId="0" applyFont="1" applyFill="1" applyBorder="1" applyAlignment="1">
      <alignment horizontal="center" wrapText="1"/>
    </xf>
    <xf numFmtId="0" fontId="6" fillId="6" borderId="11" xfId="0" applyFont="1" applyFill="1" applyBorder="1" applyAlignment="1">
      <alignment horizontal="center" wrapText="1"/>
    </xf>
    <xf numFmtId="0" fontId="6" fillId="6" borderId="12" xfId="0" applyFont="1" applyFill="1" applyBorder="1" applyAlignment="1">
      <alignment horizontal="center" wrapText="1"/>
    </xf>
    <xf numFmtId="0" fontId="0" fillId="7" borderId="11" xfId="0" applyFill="1" applyBorder="1" applyAlignment="1">
      <alignment vertical="center" wrapText="1"/>
    </xf>
    <xf numFmtId="0" fontId="0" fillId="7" borderId="12" xfId="0" applyFill="1" applyBorder="1" applyAlignment="1">
      <alignment horizontal="center" vertical="center" wrapText="1"/>
    </xf>
    <xf numFmtId="0" fontId="0" fillId="7" borderId="12" xfId="0" applyFill="1" applyBorder="1" applyAlignment="1">
      <alignment vertical="center" wrapText="1"/>
    </xf>
    <xf numFmtId="0" fontId="0" fillId="7" borderId="14" xfId="0" applyFill="1" applyBorder="1" applyAlignment="1">
      <alignment vertical="center" wrapText="1"/>
    </xf>
    <xf numFmtId="8" fontId="3" fillId="0" borderId="15" xfId="0" applyNumberFormat="1" applyFont="1" applyBorder="1" applyAlignment="1">
      <alignment horizontal="right" vertical="center" wrapText="1"/>
    </xf>
    <xf numFmtId="0" fontId="0" fillId="7" borderId="15" xfId="0" applyFill="1" applyBorder="1" applyAlignment="1">
      <alignment vertical="center" wrapText="1"/>
    </xf>
    <xf numFmtId="8" fontId="3" fillId="0" borderId="15" xfId="0" applyNumberFormat="1" applyFont="1" applyBorder="1" applyAlignment="1">
      <alignment horizontal="right" wrapText="1"/>
    </xf>
    <xf numFmtId="0" fontId="0" fillId="7" borderId="14" xfId="0" applyFill="1" applyBorder="1" applyAlignment="1">
      <alignment wrapText="1"/>
    </xf>
    <xf numFmtId="0" fontId="0" fillId="7" borderId="15" xfId="0" applyFill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0" fillId="8" borderId="14" xfId="0" applyFill="1" applyBorder="1" applyAlignment="1">
      <alignment wrapText="1"/>
    </xf>
    <xf numFmtId="0" fontId="3" fillId="0" borderId="15" xfId="0" applyFont="1" applyBorder="1" applyAlignment="1">
      <alignment horizontal="right" wrapText="1"/>
    </xf>
    <xf numFmtId="0" fontId="0" fillId="8" borderId="15" xfId="0" applyFill="1" applyBorder="1" applyAlignment="1">
      <alignment wrapText="1"/>
    </xf>
    <xf numFmtId="8" fontId="3" fillId="9" borderId="15" xfId="0" applyNumberFormat="1" applyFont="1" applyFill="1" applyBorder="1" applyAlignment="1">
      <alignment horizontal="right" wrapText="1"/>
    </xf>
    <xf numFmtId="0" fontId="0" fillId="10" borderId="14" xfId="0" applyFill="1" applyBorder="1" applyAlignment="1">
      <alignment wrapText="1"/>
    </xf>
    <xf numFmtId="0" fontId="0" fillId="10" borderId="15" xfId="0" applyFill="1" applyBorder="1" applyAlignment="1">
      <alignment wrapText="1"/>
    </xf>
    <xf numFmtId="0" fontId="3" fillId="9" borderId="15" xfId="0" applyFont="1" applyFill="1" applyBorder="1" applyAlignment="1">
      <alignment wrapText="1"/>
    </xf>
    <xf numFmtId="0" fontId="2" fillId="0" borderId="14" xfId="0" applyFont="1" applyBorder="1" applyAlignment="1">
      <alignment horizontal="right" wrapText="1"/>
    </xf>
    <xf numFmtId="0" fontId="2" fillId="0" borderId="15" xfId="0" applyFont="1" applyBorder="1" applyAlignment="1">
      <alignment horizontal="right" wrapText="1"/>
    </xf>
    <xf numFmtId="0" fontId="2" fillId="7" borderId="11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vertical="center" wrapText="1"/>
    </xf>
    <xf numFmtId="0" fontId="2" fillId="7" borderId="11" xfId="0" applyFont="1" applyFill="1" applyBorder="1" applyAlignment="1">
      <alignment horizontal="right" vertical="center" wrapText="1"/>
    </xf>
    <xf numFmtId="8" fontId="6" fillId="0" borderId="12" xfId="0" applyNumberFormat="1" applyFont="1" applyBorder="1" applyAlignment="1">
      <alignment horizontal="right" wrapText="1"/>
    </xf>
    <xf numFmtId="0" fontId="2" fillId="7" borderId="12" xfId="0" applyFont="1" applyFill="1" applyBorder="1" applyAlignment="1">
      <alignment horizontal="right" vertical="center" wrapText="1"/>
    </xf>
    <xf numFmtId="0" fontId="5" fillId="0" borderId="25" xfId="0" applyFont="1" applyBorder="1" applyAlignment="1">
      <alignment wrapText="1"/>
    </xf>
    <xf numFmtId="8" fontId="5" fillId="12" borderId="12" xfId="0" applyNumberFormat="1" applyFont="1" applyFill="1" applyBorder="1" applyAlignment="1">
      <alignment horizontal="right" wrapText="1"/>
    </xf>
    <xf numFmtId="44" fontId="0" fillId="0" borderId="0" xfId="1" applyFont="1"/>
    <xf numFmtId="44" fontId="3" fillId="0" borderId="1" xfId="1" applyFont="1" applyBorder="1" applyAlignment="1">
      <alignment wrapText="1"/>
    </xf>
    <xf numFmtId="44" fontId="3" fillId="0" borderId="1" xfId="0" applyNumberFormat="1" applyFont="1" applyBorder="1" applyAlignment="1">
      <alignment wrapTex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6" fillId="2" borderId="4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3" fillId="11" borderId="10" xfId="0" applyFont="1" applyFill="1" applyBorder="1" applyAlignment="1">
      <alignment wrapText="1"/>
    </xf>
    <xf numFmtId="0" fontId="3" fillId="11" borderId="13" xfId="0" applyFont="1" applyFill="1" applyBorder="1" applyAlignment="1">
      <alignment wrapText="1"/>
    </xf>
    <xf numFmtId="0" fontId="3" fillId="11" borderId="24" xfId="0" applyFont="1" applyFill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3" fillId="3" borderId="10" xfId="0" applyFont="1" applyFill="1" applyBorder="1" applyAlignment="1">
      <alignment wrapText="1"/>
    </xf>
    <xf numFmtId="0" fontId="3" fillId="3" borderId="13" xfId="0" applyFont="1" applyFill="1" applyBorder="1" applyAlignment="1">
      <alignment wrapText="1"/>
    </xf>
    <xf numFmtId="0" fontId="3" fillId="3" borderId="24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A0F30-5754-4186-87D5-B9D86861FA0E}">
  <dimension ref="A1:Z1004"/>
  <sheetViews>
    <sheetView tabSelected="1" topLeftCell="A39" workbookViewId="0">
      <selection activeCell="D58" sqref="D58"/>
    </sheetView>
  </sheetViews>
  <sheetFormatPr defaultRowHeight="15" x14ac:dyDescent="0.25"/>
  <cols>
    <col min="1" max="1" width="28.28515625" customWidth="1"/>
    <col min="2" max="2" width="34" customWidth="1"/>
    <col min="4" max="4" width="34.42578125" customWidth="1"/>
    <col min="5" max="5" width="31.42578125" customWidth="1"/>
  </cols>
  <sheetData>
    <row r="1" spans="1:26" ht="16.5" thickBot="1" x14ac:dyDescent="0.3">
      <c r="A1" s="1"/>
      <c r="B1" s="2"/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thickTop="1" thickBot="1" x14ac:dyDescent="0.35">
      <c r="A2" s="3"/>
      <c r="B2" s="56" t="s">
        <v>0</v>
      </c>
      <c r="C2" s="57"/>
      <c r="D2" s="5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 thickBot="1" x14ac:dyDescent="0.3">
      <c r="A3" s="59" t="s">
        <v>1</v>
      </c>
      <c r="B3" s="60"/>
      <c r="C3" s="60"/>
      <c r="D3" s="60"/>
      <c r="E3" s="60"/>
      <c r="F3" s="6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7.25" thickTop="1" thickBot="1" x14ac:dyDescent="0.3">
      <c r="A4" s="51" t="s">
        <v>2</v>
      </c>
      <c r="B4" s="52"/>
      <c r="C4" s="62"/>
      <c r="D4" s="51" t="s">
        <v>3</v>
      </c>
      <c r="E4" s="52"/>
      <c r="F4" s="6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1.5" thickTop="1" thickBot="1" x14ac:dyDescent="0.3">
      <c r="A5" s="4" t="s">
        <v>4</v>
      </c>
      <c r="B5" s="5" t="s">
        <v>5</v>
      </c>
      <c r="C5" s="63"/>
      <c r="D5" s="6" t="s">
        <v>6</v>
      </c>
      <c r="E5" s="5" t="s">
        <v>7</v>
      </c>
      <c r="F5" s="6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.25" thickTop="1" thickBot="1" x14ac:dyDescent="0.3">
      <c r="A6" s="7" t="s">
        <v>8</v>
      </c>
      <c r="B6" s="8" t="s">
        <v>9</v>
      </c>
      <c r="C6" s="63"/>
      <c r="D6" s="8" t="s">
        <v>8</v>
      </c>
      <c r="E6" s="8" t="s">
        <v>9</v>
      </c>
      <c r="F6" s="6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91.5" thickTop="1" thickBot="1" x14ac:dyDescent="0.3">
      <c r="A7" s="9" t="s">
        <v>10</v>
      </c>
      <c r="B7" s="10" t="s">
        <v>11</v>
      </c>
      <c r="C7" s="63"/>
      <c r="D7" s="11" t="s">
        <v>10</v>
      </c>
      <c r="E7" s="10" t="s">
        <v>11</v>
      </c>
      <c r="F7" s="6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1.5" thickTop="1" thickBot="1" x14ac:dyDescent="0.3">
      <c r="A8" s="12" t="s">
        <v>12</v>
      </c>
      <c r="B8" s="13">
        <v>826.25</v>
      </c>
      <c r="C8" s="63"/>
      <c r="D8" s="14" t="s">
        <v>12</v>
      </c>
      <c r="E8" s="15">
        <v>1046.93</v>
      </c>
      <c r="F8" s="6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.75" thickBot="1" x14ac:dyDescent="0.3">
      <c r="A9" s="16" t="s">
        <v>13</v>
      </c>
      <c r="B9" s="15">
        <v>295.01</v>
      </c>
      <c r="C9" s="63"/>
      <c r="D9" s="17" t="s">
        <v>13</v>
      </c>
      <c r="E9" s="15">
        <v>385.69</v>
      </c>
      <c r="F9" s="6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thickBot="1" x14ac:dyDescent="0.3">
      <c r="A10" s="18"/>
      <c r="B10" s="19"/>
      <c r="C10" s="63"/>
      <c r="D10" s="19"/>
      <c r="E10" s="19"/>
      <c r="F10" s="6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thickBot="1" x14ac:dyDescent="0.3">
      <c r="A11" s="20" t="s">
        <v>14</v>
      </c>
      <c r="B11" s="21" t="s">
        <v>15</v>
      </c>
      <c r="C11" s="63"/>
      <c r="D11" s="22" t="s">
        <v>14</v>
      </c>
      <c r="E11" s="15">
        <v>0</v>
      </c>
      <c r="F11" s="63"/>
      <c r="G11" s="1"/>
      <c r="H11" s="39" t="s">
        <v>16</v>
      </c>
      <c r="I11" s="40"/>
      <c r="J11" s="4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0.75" thickBot="1" x14ac:dyDescent="0.3">
      <c r="A12" s="20" t="s">
        <v>17</v>
      </c>
      <c r="B12" s="21" t="s">
        <v>15</v>
      </c>
      <c r="C12" s="63"/>
      <c r="D12" s="22" t="s">
        <v>17</v>
      </c>
      <c r="E12" s="21" t="s">
        <v>15</v>
      </c>
      <c r="F12" s="63"/>
      <c r="G12" s="1"/>
      <c r="H12" s="42"/>
      <c r="I12" s="43"/>
      <c r="J12" s="4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thickBot="1" x14ac:dyDescent="0.3">
      <c r="A13" s="20" t="s">
        <v>18</v>
      </c>
      <c r="B13" s="21" t="s">
        <v>15</v>
      </c>
      <c r="C13" s="63"/>
      <c r="D13" s="22" t="s">
        <v>18</v>
      </c>
      <c r="E13" s="21" t="s">
        <v>15</v>
      </c>
      <c r="F13" s="63"/>
      <c r="G13" s="1"/>
      <c r="H13" s="42"/>
      <c r="I13" s="43"/>
      <c r="J13" s="4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.75" thickBot="1" x14ac:dyDescent="0.3">
      <c r="A14" s="20" t="s">
        <v>13</v>
      </c>
      <c r="B14" s="21" t="s">
        <v>15</v>
      </c>
      <c r="C14" s="63"/>
      <c r="D14" s="22" t="s">
        <v>19</v>
      </c>
      <c r="E14" s="21" t="s">
        <v>15</v>
      </c>
      <c r="F14" s="63"/>
      <c r="G14" s="1"/>
      <c r="H14" s="42"/>
      <c r="I14" s="43"/>
      <c r="J14" s="4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thickBot="1" x14ac:dyDescent="0.3">
      <c r="A15" s="18"/>
      <c r="B15" s="19"/>
      <c r="C15" s="63"/>
      <c r="D15" s="19"/>
      <c r="E15" s="19"/>
      <c r="F15" s="63"/>
      <c r="G15" s="1"/>
      <c r="H15" s="42"/>
      <c r="I15" s="43"/>
      <c r="J15" s="4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thickBot="1" x14ac:dyDescent="0.3">
      <c r="A16" s="16" t="s">
        <v>20</v>
      </c>
      <c r="B16" s="15">
        <v>31.25</v>
      </c>
      <c r="C16" s="63"/>
      <c r="D16" s="17" t="s">
        <v>20</v>
      </c>
      <c r="E16" s="15">
        <v>40</v>
      </c>
      <c r="F16" s="63"/>
      <c r="G16" s="1"/>
      <c r="H16" s="45"/>
      <c r="I16" s="46"/>
      <c r="J16" s="4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.75" thickBot="1" x14ac:dyDescent="0.3">
      <c r="A17" s="16" t="s">
        <v>21</v>
      </c>
      <c r="B17" s="15">
        <v>71.88</v>
      </c>
      <c r="C17" s="63"/>
      <c r="D17" s="17" t="s">
        <v>21</v>
      </c>
      <c r="E17" s="15">
        <v>60</v>
      </c>
      <c r="F17" s="6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thickBot="1" x14ac:dyDescent="0.3">
      <c r="A18" s="12" t="s">
        <v>22</v>
      </c>
      <c r="B18" s="23">
        <v>11.25</v>
      </c>
      <c r="C18" s="63"/>
      <c r="D18" s="14" t="s">
        <v>22</v>
      </c>
      <c r="E18" s="23">
        <v>8</v>
      </c>
      <c r="F18" s="6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.5" thickBot="1" x14ac:dyDescent="0.3">
      <c r="A19" s="16" t="s">
        <v>23</v>
      </c>
      <c r="B19" s="23">
        <v>97.09</v>
      </c>
      <c r="C19" s="63"/>
      <c r="D19" s="17" t="s">
        <v>23</v>
      </c>
      <c r="E19" s="23">
        <v>130.47999999999999</v>
      </c>
      <c r="F19" s="6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.75" thickBot="1" x14ac:dyDescent="0.3">
      <c r="A20" s="16" t="s">
        <v>24</v>
      </c>
      <c r="B20" s="23">
        <v>252.81</v>
      </c>
      <c r="C20" s="63"/>
      <c r="D20" s="17" t="s">
        <v>24</v>
      </c>
      <c r="E20" s="23">
        <v>349.49</v>
      </c>
      <c r="F20" s="6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thickBot="1" x14ac:dyDescent="0.3">
      <c r="A21" s="24" t="s">
        <v>25</v>
      </c>
      <c r="B21" s="23">
        <v>343.48</v>
      </c>
      <c r="C21" s="63"/>
      <c r="D21" s="25" t="s">
        <v>25</v>
      </c>
      <c r="E21" s="23">
        <v>708.43</v>
      </c>
      <c r="F21" s="6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thickBot="1" x14ac:dyDescent="0.3">
      <c r="A22" s="24" t="s">
        <v>26</v>
      </c>
      <c r="B22" s="26"/>
      <c r="C22" s="63"/>
      <c r="D22" s="25" t="s">
        <v>26</v>
      </c>
      <c r="E22" s="23">
        <v>20</v>
      </c>
      <c r="F22" s="6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.75" thickBot="1" x14ac:dyDescent="0.3">
      <c r="A23" s="27" t="s">
        <v>27</v>
      </c>
      <c r="B23" s="26"/>
      <c r="C23" s="63"/>
      <c r="D23" s="28" t="s">
        <v>27</v>
      </c>
      <c r="E23" s="26"/>
      <c r="F23" s="6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thickBot="1" x14ac:dyDescent="0.3">
      <c r="A24" s="29" t="s">
        <v>28</v>
      </c>
      <c r="B24" s="15">
        <v>192.9</v>
      </c>
      <c r="C24" s="63"/>
      <c r="D24" s="30" t="s">
        <v>28</v>
      </c>
      <c r="E24" s="15">
        <v>274.89999999999998</v>
      </c>
      <c r="F24" s="6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thickTop="1" thickBot="1" x14ac:dyDescent="0.3">
      <c r="A25" s="31" t="s">
        <v>29</v>
      </c>
      <c r="B25" s="32">
        <v>2121.92</v>
      </c>
      <c r="C25" s="64"/>
      <c r="D25" s="33" t="s">
        <v>29</v>
      </c>
      <c r="E25" s="32">
        <v>3023.92</v>
      </c>
      <c r="F25" s="64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thickTop="1" thickBot="1" x14ac:dyDescent="0.3">
      <c r="A26" s="48"/>
      <c r="B26" s="49"/>
      <c r="C26" s="49"/>
      <c r="D26" s="49"/>
      <c r="E26" s="49"/>
      <c r="F26" s="50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7.25" thickTop="1" thickBot="1" x14ac:dyDescent="0.3">
      <c r="A27" s="51" t="s">
        <v>30</v>
      </c>
      <c r="B27" s="52"/>
      <c r="C27" s="53"/>
      <c r="D27" s="51" t="s">
        <v>31</v>
      </c>
      <c r="E27" s="52"/>
      <c r="F27" s="5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1.5" thickTop="1" thickBot="1" x14ac:dyDescent="0.3">
      <c r="A28" s="4" t="s">
        <v>32</v>
      </c>
      <c r="B28" s="5" t="s">
        <v>7</v>
      </c>
      <c r="C28" s="54"/>
      <c r="D28" s="6" t="s">
        <v>32</v>
      </c>
      <c r="E28" s="5" t="s">
        <v>7</v>
      </c>
      <c r="F28" s="5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thickTop="1" thickBot="1" x14ac:dyDescent="0.3">
      <c r="A29" s="7" t="s">
        <v>8</v>
      </c>
      <c r="B29" s="8" t="s">
        <v>9</v>
      </c>
      <c r="C29" s="54"/>
      <c r="D29" s="8" t="s">
        <v>8</v>
      </c>
      <c r="E29" s="8" t="s">
        <v>9</v>
      </c>
      <c r="F29" s="5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91.5" thickTop="1" thickBot="1" x14ac:dyDescent="0.3">
      <c r="A30" s="9" t="s">
        <v>10</v>
      </c>
      <c r="B30" s="10" t="s">
        <v>11</v>
      </c>
      <c r="C30" s="54"/>
      <c r="D30" s="11" t="s">
        <v>10</v>
      </c>
      <c r="E30" s="10" t="s">
        <v>11</v>
      </c>
      <c r="F30" s="5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1.5" thickTop="1" thickBot="1" x14ac:dyDescent="0.3">
      <c r="A31" s="12" t="s">
        <v>12</v>
      </c>
      <c r="B31" s="15">
        <v>1077.1400000000001</v>
      </c>
      <c r="C31" s="54"/>
      <c r="D31" s="14" t="s">
        <v>12</v>
      </c>
      <c r="E31" s="15">
        <v>1108.25</v>
      </c>
      <c r="F31" s="5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.75" thickBot="1" x14ac:dyDescent="0.3">
      <c r="A32" s="16" t="s">
        <v>13</v>
      </c>
      <c r="B32" s="15">
        <v>417.91</v>
      </c>
      <c r="C32" s="54"/>
      <c r="D32" s="17" t="s">
        <v>13</v>
      </c>
      <c r="E32" s="15">
        <v>430.36</v>
      </c>
      <c r="F32" s="5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thickBot="1" x14ac:dyDescent="0.3">
      <c r="A33" s="18"/>
      <c r="B33" s="19"/>
      <c r="C33" s="54"/>
      <c r="D33" s="19"/>
      <c r="E33" s="19"/>
      <c r="F33" s="5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thickBot="1" x14ac:dyDescent="0.3">
      <c r="A34" s="20" t="s">
        <v>14</v>
      </c>
      <c r="B34" s="21" t="s">
        <v>15</v>
      </c>
      <c r="C34" s="54"/>
      <c r="D34" s="22" t="s">
        <v>14</v>
      </c>
      <c r="E34" s="21" t="s">
        <v>15</v>
      </c>
      <c r="F34" s="5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.75" thickBot="1" x14ac:dyDescent="0.3">
      <c r="A35" s="20" t="s">
        <v>17</v>
      </c>
      <c r="B35" s="21" t="s">
        <v>15</v>
      </c>
      <c r="C35" s="54"/>
      <c r="D35" s="22" t="s">
        <v>17</v>
      </c>
      <c r="E35" s="21" t="s">
        <v>15</v>
      </c>
      <c r="F35" s="5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.75" thickBot="1" x14ac:dyDescent="0.3">
      <c r="A36" s="20" t="s">
        <v>18</v>
      </c>
      <c r="B36" s="21" t="s">
        <v>15</v>
      </c>
      <c r="C36" s="54"/>
      <c r="D36" s="22" t="s">
        <v>18</v>
      </c>
      <c r="E36" s="21" t="s">
        <v>15</v>
      </c>
      <c r="F36" s="5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0.75" thickBot="1" x14ac:dyDescent="0.3">
      <c r="A37" s="20" t="s">
        <v>13</v>
      </c>
      <c r="B37" s="21" t="s">
        <v>15</v>
      </c>
      <c r="C37" s="54"/>
      <c r="D37" s="22" t="s">
        <v>13</v>
      </c>
      <c r="E37" s="21" t="s">
        <v>15</v>
      </c>
      <c r="F37" s="5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thickBot="1" x14ac:dyDescent="0.3">
      <c r="A38" s="16"/>
      <c r="B38" s="19"/>
      <c r="C38" s="54"/>
      <c r="D38" s="17"/>
      <c r="E38" s="19"/>
      <c r="F38" s="5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thickBot="1" x14ac:dyDescent="0.3">
      <c r="A39" s="16" t="s">
        <v>20</v>
      </c>
      <c r="B39" s="15">
        <v>40</v>
      </c>
      <c r="C39" s="54"/>
      <c r="D39" s="17" t="s">
        <v>20</v>
      </c>
      <c r="E39" s="15">
        <v>40</v>
      </c>
      <c r="F39" s="5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.75" thickBot="1" x14ac:dyDescent="0.3">
      <c r="A40" s="16" t="s">
        <v>21</v>
      </c>
      <c r="B40" s="23">
        <v>64</v>
      </c>
      <c r="C40" s="54"/>
      <c r="D40" s="17" t="s">
        <v>21</v>
      </c>
      <c r="E40" s="23">
        <v>70</v>
      </c>
      <c r="F40" s="5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thickBot="1" x14ac:dyDescent="0.3">
      <c r="A41" s="12" t="s">
        <v>22</v>
      </c>
      <c r="B41" s="23">
        <v>8.8000000000000007</v>
      </c>
      <c r="C41" s="54"/>
      <c r="D41" s="14" t="s">
        <v>22</v>
      </c>
      <c r="E41" s="23">
        <v>10</v>
      </c>
      <c r="F41" s="5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thickBot="1" x14ac:dyDescent="0.3">
      <c r="A42" s="16" t="s">
        <v>23</v>
      </c>
      <c r="B42" s="23">
        <v>137.01</v>
      </c>
      <c r="C42" s="54"/>
      <c r="D42" s="17" t="s">
        <v>23</v>
      </c>
      <c r="E42" s="23">
        <v>143.86000000000001</v>
      </c>
      <c r="F42" s="5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.75" thickBot="1" x14ac:dyDescent="0.3">
      <c r="A43" s="16" t="s">
        <v>24</v>
      </c>
      <c r="B43" s="23">
        <v>377.45</v>
      </c>
      <c r="C43" s="54"/>
      <c r="D43" s="17" t="s">
        <v>24</v>
      </c>
      <c r="E43" s="23">
        <v>407.64</v>
      </c>
      <c r="F43" s="5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thickBot="1" x14ac:dyDescent="0.3">
      <c r="A44" s="24" t="s">
        <v>25</v>
      </c>
      <c r="B44" s="23">
        <v>762.14</v>
      </c>
      <c r="C44" s="54"/>
      <c r="D44" s="25" t="s">
        <v>25</v>
      </c>
      <c r="E44" s="23">
        <v>824.26</v>
      </c>
      <c r="F44" s="5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thickBot="1" x14ac:dyDescent="0.3">
      <c r="A45" s="24" t="s">
        <v>26</v>
      </c>
      <c r="B45" s="23">
        <v>20</v>
      </c>
      <c r="C45" s="54"/>
      <c r="D45" s="25" t="s">
        <v>26</v>
      </c>
      <c r="E45" s="23">
        <v>20</v>
      </c>
      <c r="F45" s="5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.75" thickBot="1" x14ac:dyDescent="0.3">
      <c r="A46" s="27" t="s">
        <v>27</v>
      </c>
      <c r="B46" s="26"/>
      <c r="C46" s="54"/>
      <c r="D46" s="28" t="s">
        <v>27</v>
      </c>
      <c r="E46" s="26"/>
      <c r="F46" s="5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thickBot="1" x14ac:dyDescent="0.3">
      <c r="A47" s="29" t="s">
        <v>28</v>
      </c>
      <c r="B47" s="15">
        <v>290.44</v>
      </c>
      <c r="C47" s="54"/>
      <c r="D47" s="30" t="s">
        <v>28</v>
      </c>
      <c r="E47" s="15">
        <v>305.44</v>
      </c>
      <c r="F47" s="5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7.25" thickTop="1" thickBot="1" x14ac:dyDescent="0.3">
      <c r="A48" s="31" t="s">
        <v>29</v>
      </c>
      <c r="B48" s="32">
        <v>3194.89</v>
      </c>
      <c r="C48" s="55"/>
      <c r="D48" s="33" t="s">
        <v>29</v>
      </c>
      <c r="E48" s="32">
        <v>3359.81</v>
      </c>
      <c r="F48" s="55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7.25" thickTop="1" thickBo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thickBot="1" x14ac:dyDescent="0.3">
      <c r="A50" s="2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7.25" thickTop="1" thickBot="1" x14ac:dyDescent="0.3">
      <c r="A51" s="34" t="s">
        <v>33</v>
      </c>
      <c r="B51" s="35">
        <v>11700.54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7.25" thickTop="1" thickBo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thickBot="1" x14ac:dyDescent="0.3">
      <c r="A53" s="1"/>
      <c r="B53" s="1"/>
      <c r="C53" s="1"/>
      <c r="D53" s="1" t="s">
        <v>38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thickBot="1" x14ac:dyDescent="0.3">
      <c r="A54" s="1" t="s">
        <v>34</v>
      </c>
      <c r="B54" s="36">
        <f>+B25*1600</f>
        <v>3395072</v>
      </c>
      <c r="C54" s="1"/>
      <c r="D54" s="1" t="s">
        <v>39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thickBot="1" x14ac:dyDescent="0.3">
      <c r="A55" s="1" t="s">
        <v>35</v>
      </c>
      <c r="B55" s="36">
        <f>+E25*2500</f>
        <v>7559800</v>
      </c>
      <c r="C55" s="1"/>
      <c r="D55" s="1" t="s">
        <v>40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thickBot="1" x14ac:dyDescent="0.3">
      <c r="A56" s="1" t="s">
        <v>36</v>
      </c>
      <c r="B56" s="36">
        <f>+B48*2500</f>
        <v>7987225</v>
      </c>
      <c r="C56" s="1"/>
      <c r="D56" s="1" t="s">
        <v>41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thickBot="1" x14ac:dyDescent="0.3">
      <c r="A57" s="1" t="s">
        <v>37</v>
      </c>
      <c r="B57" s="36">
        <f>+E48*2500</f>
        <v>8399525</v>
      </c>
      <c r="C57" s="1"/>
      <c r="D57" s="1" t="s">
        <v>42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thickBot="1" x14ac:dyDescent="0.3">
      <c r="A58" s="1"/>
      <c r="B58" s="37">
        <f>SUM(B54:B57)</f>
        <v>27341622</v>
      </c>
      <c r="C58" s="1"/>
      <c r="D58" s="38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thickBot="1" x14ac:dyDescent="0.3">
      <c r="A59" s="1"/>
      <c r="B59" s="1"/>
      <c r="C59" s="1"/>
      <c r="D59" s="38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thickBo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thickBo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thickBo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thickBo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thickBo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thickBo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thickBo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thickBo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thickBo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thickBo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thickBo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thickBo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thickBo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thickBo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thickBo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thickBo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thickBo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thickBo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thickBo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thickBo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thickBo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thickBo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thickBo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thickBo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thickBo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thickBo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thickBo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thickBo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thickBo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thickBo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thickBo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thickBo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thickBo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thickBo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thickBo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thickBo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thickBo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thickBo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thickBo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thickBo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thickBo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thickBo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thickBo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thickBo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thickBo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thickBo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thickBo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thickBo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thickBo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thickBo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thickBo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thickBo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thickBo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thickBo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thickBo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thickBo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thickBo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thickBo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thickBo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thickBo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thickBo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thickBo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thickBo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thickBo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thickBo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thickBo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thickBo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thickBo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thickBo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thickBo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thickBo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thickBo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thickBo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thickBo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thickBo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thickBo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thickBo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thickBo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thickBo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thickBo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thickBo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thickBo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thickBo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thickBo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thickBo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thickBo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thickBo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thickBo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thickBo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thickBo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thickBo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thickBo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thickBo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thickBo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thickBo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thickBo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thickBo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thickBo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thickBo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thickBo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thickBo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thickBo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thickBo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thickBo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thickBo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thickBo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thickBo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thickBo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thickBo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thickBo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thickBo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thickBo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thickBo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thickBo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thickBo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thickBo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thickBo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thickBo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thickBo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thickBo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thickBo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thickBo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thickBo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thickBo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thickBo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thickBo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thickBo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thickBo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thickBo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thickBo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thickBo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thickBo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thickBo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thickBo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thickBo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thickBo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thickBo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thickBo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thickBo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thickBo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thickBo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thickBo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thickBo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thickBo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thickBo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thickBo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thickBo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thickBo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thickBo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thickBo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thickBo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thickBo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thickBo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thickBo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thickBo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thickBo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thickBo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thickBo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thickBo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thickBo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thickBo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thickBo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thickBo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thickBo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thickBo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thickBo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thickBo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thickBo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thickBo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thickBo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thickBo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thickBo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thickBo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thickBo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thickBo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thickBo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thickBo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thickBo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thickBo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thickBo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thickBo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thickBo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thickBo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thickBo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thickBo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thickBo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thickBo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thickBo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thickBo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thickBo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thickBo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thickBo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thickBo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thickBo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thickBo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thickBo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thickBo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thickBo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thickBo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thickBo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thickBo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thickBo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thickBo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thickBo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thickBo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thickBo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thickBo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thickBo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thickBo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thickBo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thickBo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thickBo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thickBo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thickBo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thickBo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thickBo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thickBo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thickBo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thickBo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thickBo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thickBo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thickBo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thickBo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thickBo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thickBo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thickBo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thickBo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thickBo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thickBo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thickBo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thickBo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thickBo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thickBo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thickBo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thickBo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thickBo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thickBo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thickBo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thickBo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thickBo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thickBo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thickBo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thickBo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thickBo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thickBo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thickBo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thickBo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thickBo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thickBo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thickBo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thickBo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thickBo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thickBo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thickBo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thickBo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thickBo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thickBo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thickBo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thickBo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thickBo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thickBo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thickBo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thickBo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thickBo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thickBo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thickBo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thickBo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thickBo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thickBo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thickBo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thickBo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thickBo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thickBo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thickBo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thickBo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thickBo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thickBo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thickBo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thickBo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thickBo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thickBo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thickBo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thickBo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thickBo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thickBo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thickBo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thickBo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thickBo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thickBo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thickBo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thickBo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thickBo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thickBo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thickBo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thickBo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thickBo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thickBo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thickBo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thickBo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thickBo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thickBo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thickBo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thickBo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thickBo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thickBo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thickBo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thickBo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thickBo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thickBo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thickBo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thickBo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thickBo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thickBo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thickBo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thickBo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thickBo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thickBo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thickBo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thickBo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thickBo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thickBo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thickBo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thickBo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thickBo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thickBo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thickBo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thickBo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thickBo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thickBo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thickBo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thickBo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thickBo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thickBo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thickBo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thickBo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thickBo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thickBo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thickBo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thickBo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thickBo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thickBo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thickBo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thickBo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thickBo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thickBo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thickBo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thickBo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thickBo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thickBo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thickBo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thickBo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thickBo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thickBo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thickBo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thickBo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thickBo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thickBo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thickBo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thickBo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thickBo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thickBo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thickBo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thickBo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thickBo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thickBo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thickBo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thickBo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thickBo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thickBo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thickBo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thickBo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thickBo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thickBo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thickBo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thickBo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thickBo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thickBo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thickBo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thickBo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thickBo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thickBo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thickBo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thickBo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thickBo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thickBo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thickBo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thickBo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thickBo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thickBo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thickBo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thickBo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thickBo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thickBo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thickBo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thickBo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thickBo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thickBo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thickBo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thickBo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thickBo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thickBo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thickBo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thickBo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thickBo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thickBo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thickBo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thickBo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thickBo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thickBo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thickBo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thickBo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thickBo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thickBo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thickBo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thickBo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thickBo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thickBo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thickBo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thickBo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thickBo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thickBo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thickBo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thickBo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thickBo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thickBo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thickBo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thickBo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thickBo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thickBo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thickBo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thickBo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thickBo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thickBo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thickBo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thickBo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thickBo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thickBo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thickBo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thickBo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thickBo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thickBo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thickBo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thickBo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thickBo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thickBo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thickBo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thickBo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thickBo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thickBo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thickBo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thickBo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thickBo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thickBo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thickBo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thickBo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thickBo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thickBo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thickBo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thickBo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thickBo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thickBo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thickBo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thickBo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thickBo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thickBo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thickBo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thickBo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thickBo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thickBo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thickBo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thickBo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thickBo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thickBo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thickBo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thickBo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thickBo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thickBo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thickBo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thickBo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thickBo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thickBo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thickBo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thickBo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thickBo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thickBo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thickBo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thickBo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thickBo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thickBo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thickBo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thickBo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thickBo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thickBo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thickBo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thickBo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thickBo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thickBo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thickBo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thickBo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thickBo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thickBo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thickBo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thickBo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thickBo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thickBo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thickBo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thickBo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thickBo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thickBo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thickBo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thickBo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thickBo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thickBo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thickBo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thickBo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thickBo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thickBo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thickBo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thickBo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thickBo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thickBo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thickBo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thickBo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thickBo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thickBo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thickBo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thickBo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thickBo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thickBo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thickBo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thickBo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thickBo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thickBo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thickBo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thickBo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thickBo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thickBo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thickBo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thickBo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thickBo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thickBo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thickBo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thickBo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thickBo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thickBo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thickBo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thickBo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thickBo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thickBo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thickBo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thickBo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thickBo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thickBo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thickBo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thickBo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thickBo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thickBo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thickBo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thickBo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thickBo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thickBo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thickBo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thickBo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thickBo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thickBo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thickBo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thickBo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thickBo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thickBo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thickBo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thickBo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thickBo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thickBo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thickBo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thickBo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thickBo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thickBo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thickBo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thickBo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thickBo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thickBo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thickBo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thickBo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thickBo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thickBo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thickBo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thickBo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thickBo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thickBo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thickBo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thickBo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thickBo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thickBo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thickBo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thickBo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thickBo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thickBo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thickBo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thickBo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thickBo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thickBo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thickBo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thickBo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thickBo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thickBo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thickBo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thickBo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thickBo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thickBo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thickBo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thickBo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thickBo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thickBo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thickBo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thickBo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thickBo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thickBo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thickBo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thickBo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thickBo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thickBo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thickBo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thickBo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thickBo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thickBo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thickBo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thickBo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thickBo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thickBo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thickBo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thickBo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thickBo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thickBo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thickBo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thickBo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thickBo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thickBo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thickBo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thickBo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thickBo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thickBo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thickBo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thickBo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thickBo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thickBo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thickBo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thickBo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thickBo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thickBo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thickBo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thickBo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thickBo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thickBo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thickBo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thickBo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thickBo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thickBo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thickBo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thickBo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thickBo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thickBo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thickBo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thickBo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thickBo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thickBo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thickBo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thickBo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thickBo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thickBo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thickBo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thickBo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thickBo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thickBo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thickBo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thickBo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thickBo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thickBo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thickBo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thickBo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thickBo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thickBo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thickBo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thickBo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thickBo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thickBo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thickBo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thickBo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thickBo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thickBo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thickBo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thickBo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thickBo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thickBo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thickBo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thickBo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thickBo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thickBo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thickBo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thickBo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thickBo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thickBo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thickBo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thickBo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thickBo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thickBo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thickBo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thickBo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thickBo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thickBo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thickBo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thickBo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thickBo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thickBo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thickBo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thickBo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thickBo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thickBo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thickBo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thickBo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thickBo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thickBo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thickBo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thickBo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thickBo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thickBo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thickBo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thickBo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thickBo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thickBo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thickBo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thickBo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thickBo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thickBo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thickBo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thickBo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thickBo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thickBo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thickBo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thickBo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thickBo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thickBo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thickBo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thickBo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thickBo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thickBo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thickBo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thickBo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thickBo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thickBo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thickBo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thickBo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thickBo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thickBo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thickBo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thickBo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thickBo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thickBo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thickBo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thickBo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thickBo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thickBo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thickBo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thickBo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thickBo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thickBo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thickBo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thickBo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thickBo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thickBo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thickBo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thickBo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thickBo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thickBo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thickBo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thickBo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thickBo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thickBo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thickBo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thickBo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thickBo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thickBo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thickBo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thickBo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thickBo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thickBo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thickBo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thickBo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thickBo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thickBo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thickBo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thickBo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thickBo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thickBo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thickBo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thickBo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thickBo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thickBo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thickBo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thickBo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thickBo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thickBo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thickBo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thickBo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thickBo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thickBo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thickBo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thickBo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thickBo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thickBo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thickBo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thickBo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thickBo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thickBo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thickBo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thickBo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thickBo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thickBo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thickBo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thickBo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thickBo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thickBo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thickBo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thickBo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thickBo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thickBo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thickBo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thickBo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thickBo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thickBo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thickBo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thickBo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thickBo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thickBo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thickBo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thickBo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thickBo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thickBo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thickBo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thickBo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thickBo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thickBo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thickBo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thickBo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thickBo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thickBo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thickBo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thickBo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thickBo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thickBo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thickBo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thickBo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thickBo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thickBo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thickBo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thickBo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thickBo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thickBo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thickBo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thickBo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thickBo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thickBo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thickBo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thickBo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thickBo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thickBo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thickBo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thickBo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thickBo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thickBo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thickBo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thickBo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thickBo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thickBo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thickBo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thickBo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thickBo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thickBo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thickBo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thickBo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thickBo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thickBo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thickBo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thickBo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thickBo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thickBo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thickBo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thickBo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thickBo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thickBo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thickBo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thickBo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thickBo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thickBo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thickBo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thickBo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thickBo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thickBo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thickBo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thickBo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thickBo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thickBo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thickBo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thickBo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thickBo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thickBo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thickBo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thickBo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thickBo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thickBo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thickBo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thickBo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thickBo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thickBo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thickBo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thickBo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thickBo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thickBo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thickBo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thickBo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thickBo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thickBo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thickBo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thickBo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thickBo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thickBo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thickBo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thickBo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6.5" thickBo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6.5" thickBo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6.5" thickBo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6.5" thickBo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6.5" thickBo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6.5" thickBo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6.5" thickBo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6.5" thickBo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6.5" thickBo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6.5" thickBo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6.5" thickBo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6.5" thickBo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6.5" thickBo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6.5" thickBo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6.5" thickBo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6.5" thickBo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12">
    <mergeCell ref="B2:D2"/>
    <mergeCell ref="A3:F3"/>
    <mergeCell ref="A4:B4"/>
    <mergeCell ref="C4:C25"/>
    <mergeCell ref="D4:E4"/>
    <mergeCell ref="F4:F25"/>
    <mergeCell ref="H11:J16"/>
    <mergeCell ref="A26:F26"/>
    <mergeCell ref="A27:B27"/>
    <mergeCell ref="C27:C48"/>
    <mergeCell ref="D27:E27"/>
    <mergeCell ref="F27:F4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Actual Cost D Attachment</vt:lpstr>
    </vt:vector>
  </TitlesOfParts>
  <Company>Ivy Tech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Michael Thomas</dc:creator>
  <cp:lastModifiedBy>Deaton, Teresa</cp:lastModifiedBy>
  <dcterms:created xsi:type="dcterms:W3CDTF">2021-11-08T15:21:09Z</dcterms:created>
  <dcterms:modified xsi:type="dcterms:W3CDTF">2021-11-29T16:38:12Z</dcterms:modified>
</cp:coreProperties>
</file>